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15" windowWidth="19425" windowHeight="7755"/>
  </bookViews>
  <sheets>
    <sheet name="TRAFFICO PORTI 2015" sheetId="1" r:id="rId1"/>
  </sheets>
  <calcPr calcId="145621" concurrentCalc="0" concurrentManualCount="1"/>
</workbook>
</file>

<file path=xl/calcChain.xml><?xml version="1.0" encoding="utf-8"?>
<calcChain xmlns="http://schemas.openxmlformats.org/spreadsheetml/2006/main">
  <c r="Q22" i="1" l="1"/>
  <c r="Q6" i="1"/>
  <c r="M6" i="1"/>
  <c r="U16" i="1"/>
  <c r="U17" i="1"/>
  <c r="U10" i="1"/>
  <c r="Q9" i="1"/>
  <c r="Q10" i="1"/>
  <c r="Q8" i="1"/>
  <c r="Q17" i="1"/>
  <c r="Q20" i="1"/>
  <c r="M20" i="1"/>
  <c r="M22" i="1"/>
  <c r="M9" i="1"/>
  <c r="M10" i="1"/>
  <c r="M8" i="1"/>
  <c r="E9" i="1"/>
  <c r="E10" i="1"/>
  <c r="E11" i="1"/>
  <c r="E12" i="1"/>
  <c r="E13" i="1"/>
  <c r="E14" i="1"/>
  <c r="E15" i="1"/>
  <c r="E16" i="1"/>
  <c r="E18" i="1"/>
  <c r="E19" i="1"/>
  <c r="E21" i="1"/>
  <c r="E23" i="1"/>
  <c r="E24" i="1"/>
  <c r="E25" i="1"/>
  <c r="E26" i="1"/>
  <c r="E28" i="1"/>
  <c r="E29" i="1"/>
  <c r="E8" i="1"/>
  <c r="M7" i="1"/>
  <c r="U20" i="1"/>
  <c r="Q11" i="1"/>
  <c r="Q12" i="1"/>
  <c r="Q14" i="1"/>
  <c r="Q15" i="1"/>
  <c r="Q16" i="1"/>
  <c r="Q18" i="1"/>
  <c r="Q19" i="1"/>
  <c r="Q21" i="1"/>
  <c r="Q23" i="1"/>
  <c r="Q24" i="1"/>
  <c r="Q25" i="1"/>
  <c r="Q26" i="1"/>
  <c r="Q28" i="1"/>
  <c r="Q29" i="1"/>
  <c r="I10" i="1"/>
  <c r="I11" i="1"/>
  <c r="I12" i="1"/>
  <c r="I15" i="1"/>
  <c r="I18" i="1"/>
  <c r="I19" i="1"/>
  <c r="I21" i="1"/>
  <c r="I23" i="1"/>
  <c r="I24" i="1"/>
  <c r="I25" i="1"/>
  <c r="I28" i="1"/>
  <c r="I29" i="1"/>
  <c r="U8" i="1"/>
  <c r="U9" i="1"/>
  <c r="U11" i="1"/>
  <c r="U12" i="1"/>
  <c r="U14" i="1"/>
  <c r="U15" i="1"/>
  <c r="U19" i="1"/>
  <c r="U21" i="1"/>
  <c r="U23" i="1"/>
  <c r="U24" i="1"/>
  <c r="U25" i="1"/>
  <c r="U28" i="1"/>
  <c r="U29" i="1"/>
  <c r="T30" i="1"/>
  <c r="S30" i="1"/>
  <c r="U30" i="1"/>
  <c r="U5" i="1"/>
  <c r="Q7" i="1"/>
  <c r="P30" i="1"/>
  <c r="O30" i="1"/>
  <c r="Q30" i="1"/>
  <c r="Q5" i="1"/>
  <c r="L30" i="1"/>
  <c r="K30" i="1"/>
  <c r="M11" i="1"/>
  <c r="M12" i="1"/>
  <c r="M14" i="1"/>
  <c r="M15" i="1"/>
  <c r="M19" i="1"/>
  <c r="M21" i="1"/>
  <c r="M23" i="1"/>
  <c r="M25" i="1"/>
  <c r="M26" i="1"/>
  <c r="M28" i="1"/>
  <c r="M29" i="1"/>
  <c r="M30" i="1"/>
  <c r="M5" i="1"/>
  <c r="H30" i="1"/>
  <c r="G30" i="1"/>
  <c r="I30" i="1"/>
  <c r="I5" i="1"/>
  <c r="E7" i="1"/>
  <c r="D30" i="1"/>
  <c r="C30" i="1"/>
  <c r="E30" i="1"/>
  <c r="E5" i="1"/>
</calcChain>
</file>

<file path=xl/sharedStrings.xml><?xml version="1.0" encoding="utf-8"?>
<sst xmlns="http://schemas.openxmlformats.org/spreadsheetml/2006/main" count="88" uniqueCount="37">
  <si>
    <t>ANCONA</t>
  </si>
  <si>
    <t>AUGUSTA</t>
  </si>
  <si>
    <t>BARI</t>
  </si>
  <si>
    <t>BRINDISI</t>
  </si>
  <si>
    <t>CAGLIARI</t>
  </si>
  <si>
    <t>CATANIA</t>
  </si>
  <si>
    <t>CIVITAVECCHIA</t>
  </si>
  <si>
    <t>GENOVA</t>
  </si>
  <si>
    <t>GIOIA TAURO</t>
  </si>
  <si>
    <t>LA SPEZIA</t>
  </si>
  <si>
    <t>LIVORNO</t>
  </si>
  <si>
    <t>MARINA DI CARRARA</t>
  </si>
  <si>
    <t>MESSINA</t>
  </si>
  <si>
    <t>MONFALCONE</t>
  </si>
  <si>
    <t>NAPOLI</t>
  </si>
  <si>
    <t>OLBIA - GOLFO ARANCI</t>
  </si>
  <si>
    <t>PIOMBINO</t>
  </si>
  <si>
    <t>RAVENNA</t>
  </si>
  <si>
    <t>SALERNO</t>
  </si>
  <si>
    <t>SAVONA</t>
  </si>
  <si>
    <t>TARANTO</t>
  </si>
  <si>
    <t>TRAPANI</t>
  </si>
  <si>
    <t>TRIESTE</t>
  </si>
  <si>
    <t>VENEZIA</t>
  </si>
  <si>
    <t>PALERMO - T. IMERESE</t>
  </si>
  <si>
    <t>N.A.</t>
  </si>
  <si>
    <t>VAR</t>
  </si>
  <si>
    <t>CONTAINER (TEU)</t>
  </si>
  <si>
    <t>RO-RO (TON)</t>
  </si>
  <si>
    <t>RINFUSE LIQUIDE (TON)</t>
  </si>
  <si>
    <t>RINFUSE SOLIDE (TON)</t>
  </si>
  <si>
    <t>CROCIERE (PAX)</t>
  </si>
  <si>
    <t>Rinfue solide Genova: esclusi coil e altre rinfuse per funzione industriale</t>
  </si>
  <si>
    <t>Note</t>
  </si>
  <si>
    <t>TRAFFICO MERCI E CROCIERE NEI PORTI ITALIANI - 2014/2015</t>
  </si>
  <si>
    <t>Valori in corsivo stimati</t>
  </si>
  <si>
    <t>Se dato 2015 = 2014 e diverso da zero, non è stato possibile fare stima (nessun dato disponibile per il 2015) e si è ipotizzata variazione nulla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</si>
</sst>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1" xfId="0" applyNumberFormat="1" applyFont="1" applyBorder="1" applyAlignment="1">
      <alignment horizontal="right" vertical="center"/>
    </xf>
    <xf numFmtId="0" fontId="0" fillId="0" borderId="0" xfId="0" applyFill="1" applyBorder="1"/>
    <xf numFmtId="3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">
    <cellStyle name="Migliaia 2" xfId="2"/>
    <cellStyle name="Normale" xfId="0" builtinId="0"/>
    <cellStyle name="Normale 2" xfId="1"/>
    <cellStyle name="Percentuale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36" sqref="C36"/>
    </sheetView>
  </sheetViews>
  <sheetFormatPr defaultRowHeight="15" x14ac:dyDescent="0.25"/>
  <cols>
    <col min="1" max="1" width="22.28515625" customWidth="1"/>
    <col min="2" max="2" width="2" style="2" customWidth="1"/>
    <col min="3" max="3" width="9.85546875" customWidth="1"/>
    <col min="4" max="4" width="9.85546875" bestFit="1" customWidth="1"/>
    <col min="5" max="5" width="10.140625" bestFit="1" customWidth="1"/>
    <col min="6" max="6" width="1.5703125" customWidth="1"/>
    <col min="7" max="8" width="9.85546875" bestFit="1" customWidth="1"/>
    <col min="10" max="10" width="1.5703125" customWidth="1"/>
    <col min="11" max="12" width="10.85546875" bestFit="1" customWidth="1"/>
    <col min="14" max="14" width="1.7109375" customWidth="1"/>
    <col min="15" max="15" width="9.85546875" bestFit="1" customWidth="1"/>
    <col min="16" max="16" width="10.85546875" bestFit="1" customWidth="1"/>
    <col min="18" max="18" width="1.85546875" customWidth="1"/>
    <col min="20" max="20" width="9.85546875" bestFit="1" customWidth="1"/>
    <col min="21" max="21" width="7.140625" bestFit="1" customWidth="1"/>
  </cols>
  <sheetData>
    <row r="1" spans="1:21" s="7" customFormat="1" x14ac:dyDescent="0.25">
      <c r="A1" s="5" t="s">
        <v>34</v>
      </c>
      <c r="B1" s="6"/>
    </row>
    <row r="2" spans="1:21" s="7" customFormat="1" x14ac:dyDescent="0.25">
      <c r="B2" s="6"/>
    </row>
    <row r="3" spans="1:21" s="8" customFormat="1" ht="15.75" x14ac:dyDescent="0.25">
      <c r="B3" s="9"/>
      <c r="C3" s="22" t="s">
        <v>27</v>
      </c>
      <c r="D3" s="23"/>
      <c r="E3" s="24"/>
      <c r="G3" s="22" t="s">
        <v>28</v>
      </c>
      <c r="H3" s="23"/>
      <c r="I3" s="24"/>
      <c r="K3" s="22" t="s">
        <v>29</v>
      </c>
      <c r="L3" s="23"/>
      <c r="M3" s="24"/>
      <c r="O3" s="22" t="s">
        <v>30</v>
      </c>
      <c r="P3" s="23"/>
      <c r="Q3" s="24"/>
      <c r="S3" s="22" t="s">
        <v>31</v>
      </c>
      <c r="T3" s="23"/>
      <c r="U3" s="24"/>
    </row>
    <row r="4" spans="1:21" s="8" customFormat="1" ht="15.75" x14ac:dyDescent="0.25">
      <c r="B4" s="9"/>
      <c r="C4" s="10">
        <v>2014</v>
      </c>
      <c r="D4" s="10">
        <v>2015</v>
      </c>
      <c r="E4" s="10" t="s">
        <v>26</v>
      </c>
      <c r="G4" s="10">
        <v>2014</v>
      </c>
      <c r="H4" s="10">
        <v>2015</v>
      </c>
      <c r="I4" s="10" t="s">
        <v>26</v>
      </c>
      <c r="K4" s="10">
        <v>2014</v>
      </c>
      <c r="L4" s="10">
        <v>2015</v>
      </c>
      <c r="M4" s="10" t="s">
        <v>26</v>
      </c>
      <c r="O4" s="10">
        <v>2014</v>
      </c>
      <c r="P4" s="10">
        <v>2015</v>
      </c>
      <c r="Q4" s="10" t="s">
        <v>26</v>
      </c>
      <c r="S4" s="10">
        <v>2014</v>
      </c>
      <c r="T4" s="10">
        <v>2015</v>
      </c>
      <c r="U4" s="10" t="s">
        <v>26</v>
      </c>
    </row>
    <row r="5" spans="1:21" s="8" customFormat="1" ht="15.75" x14ac:dyDescent="0.25">
      <c r="A5" s="18" t="s">
        <v>0</v>
      </c>
      <c r="B5" s="11"/>
      <c r="C5" s="1">
        <v>164882</v>
      </c>
      <c r="D5" s="1">
        <v>178476</v>
      </c>
      <c r="E5" s="12">
        <f>D5/C5-1</f>
        <v>8.2446840770975527E-2</v>
      </c>
      <c r="G5" s="1">
        <v>2018055</v>
      </c>
      <c r="H5" s="1">
        <v>2175673</v>
      </c>
      <c r="I5" s="13">
        <f>H5/G5-1</f>
        <v>7.8103916890273073E-2</v>
      </c>
      <c r="K5" s="1">
        <v>4479460</v>
      </c>
      <c r="L5" s="1">
        <v>4724195</v>
      </c>
      <c r="M5" s="13">
        <f>L5/K5-1</f>
        <v>5.4634933675041131E-2</v>
      </c>
      <c r="O5" s="1">
        <v>637543</v>
      </c>
      <c r="P5" s="1">
        <v>497205</v>
      </c>
      <c r="Q5" s="13">
        <f>P5/O5-1</f>
        <v>-0.22012319169059968</v>
      </c>
      <c r="S5" s="1">
        <v>37220</v>
      </c>
      <c r="T5" s="1">
        <v>39277</v>
      </c>
      <c r="U5" s="13">
        <f>T5/S5-1</f>
        <v>5.5265986029016556E-2</v>
      </c>
    </row>
    <row r="6" spans="1:21" s="8" customFormat="1" ht="15.75" x14ac:dyDescent="0.25">
      <c r="A6" s="18" t="s">
        <v>1</v>
      </c>
      <c r="B6" s="11"/>
      <c r="C6" s="1">
        <v>0</v>
      </c>
      <c r="D6" s="1">
        <v>0</v>
      </c>
      <c r="E6" s="12">
        <v>0</v>
      </c>
      <c r="G6" s="1" t="s">
        <v>25</v>
      </c>
      <c r="H6" s="1" t="s">
        <v>25</v>
      </c>
      <c r="I6" s="13" t="s">
        <v>25</v>
      </c>
      <c r="K6" s="1">
        <v>24156000</v>
      </c>
      <c r="L6" s="19">
        <v>24156000</v>
      </c>
      <c r="M6" s="13">
        <f>L6/K6-1</f>
        <v>0</v>
      </c>
      <c r="O6" s="1">
        <v>1052000</v>
      </c>
      <c r="P6" s="19">
        <v>1052000</v>
      </c>
      <c r="Q6" s="13">
        <f>P6/O6-1</f>
        <v>0</v>
      </c>
      <c r="S6" s="1">
        <v>0</v>
      </c>
      <c r="T6" s="1">
        <v>0</v>
      </c>
      <c r="U6" s="13">
        <v>0</v>
      </c>
    </row>
    <row r="7" spans="1:21" s="8" customFormat="1" ht="15.75" x14ac:dyDescent="0.25">
      <c r="A7" s="18" t="s">
        <v>2</v>
      </c>
      <c r="B7" s="11"/>
      <c r="C7" s="1">
        <v>35932</v>
      </c>
      <c r="D7" s="1">
        <v>70003</v>
      </c>
      <c r="E7" s="12">
        <f t="shared" ref="E7:E30" si="0">D7/C7-1</f>
        <v>0.94820772570410772</v>
      </c>
      <c r="G7" s="1" t="s">
        <v>25</v>
      </c>
      <c r="H7" s="1" t="s">
        <v>25</v>
      </c>
      <c r="I7" s="13" t="s">
        <v>25</v>
      </c>
      <c r="K7" s="1">
        <v>521000</v>
      </c>
      <c r="L7" s="19">
        <v>521000</v>
      </c>
      <c r="M7" s="13">
        <f>L7/K7-1</f>
        <v>0</v>
      </c>
      <c r="O7" s="1">
        <v>2744000</v>
      </c>
      <c r="P7" s="1">
        <v>1850000</v>
      </c>
      <c r="Q7" s="13">
        <f t="shared" ref="Q7:Q30" si="1">P7/O7-1</f>
        <v>-0.32580174927113703</v>
      </c>
      <c r="S7" s="1" t="s">
        <v>25</v>
      </c>
      <c r="T7" s="1" t="s">
        <v>25</v>
      </c>
      <c r="U7" s="13" t="s">
        <v>25</v>
      </c>
    </row>
    <row r="8" spans="1:21" s="8" customFormat="1" ht="15.75" x14ac:dyDescent="0.25">
      <c r="A8" s="18" t="s">
        <v>3</v>
      </c>
      <c r="B8" s="11"/>
      <c r="C8" s="1">
        <v>408</v>
      </c>
      <c r="D8" s="20">
        <v>408</v>
      </c>
      <c r="E8" s="12">
        <f t="shared" si="0"/>
        <v>0</v>
      </c>
      <c r="G8" s="1" t="s">
        <v>25</v>
      </c>
      <c r="H8" s="1" t="s">
        <v>25</v>
      </c>
      <c r="I8" s="13" t="s">
        <v>25</v>
      </c>
      <c r="K8" s="1">
        <v>2583000</v>
      </c>
      <c r="L8" s="19">
        <v>2583000</v>
      </c>
      <c r="M8" s="13">
        <f>L8/K8-1</f>
        <v>0</v>
      </c>
      <c r="O8" s="1">
        <v>5564000</v>
      </c>
      <c r="P8" s="19">
        <v>5564000</v>
      </c>
      <c r="Q8" s="13">
        <f>P8/O8-1</f>
        <v>0</v>
      </c>
      <c r="S8" s="1">
        <v>7200</v>
      </c>
      <c r="T8" s="1">
        <v>75260</v>
      </c>
      <c r="U8" s="13">
        <f t="shared" ref="U8:U30" si="2">T8/S8-1</f>
        <v>9.4527777777777775</v>
      </c>
    </row>
    <row r="9" spans="1:21" s="8" customFormat="1" ht="15.75" x14ac:dyDescent="0.25">
      <c r="A9" s="18" t="s">
        <v>4</v>
      </c>
      <c r="B9" s="11"/>
      <c r="C9" s="1">
        <v>706229</v>
      </c>
      <c r="D9" s="15">
        <v>737218</v>
      </c>
      <c r="E9" s="12">
        <f t="shared" si="0"/>
        <v>4.3879534825106203E-2</v>
      </c>
      <c r="G9" s="1" t="s">
        <v>25</v>
      </c>
      <c r="H9" s="1" t="s">
        <v>25</v>
      </c>
      <c r="I9" s="13" t="s">
        <v>25</v>
      </c>
      <c r="K9" s="1">
        <v>21210000</v>
      </c>
      <c r="L9" s="19">
        <v>21210000</v>
      </c>
      <c r="M9" s="13">
        <f t="shared" ref="M9:M10" si="3">L9/K9-1</f>
        <v>0</v>
      </c>
      <c r="O9" s="1">
        <v>864000</v>
      </c>
      <c r="P9" s="19">
        <v>864000</v>
      </c>
      <c r="Q9" s="13">
        <f t="shared" ref="Q9:Q10" si="4">P9/O9-1</f>
        <v>0</v>
      </c>
      <c r="S9" s="1">
        <v>81444</v>
      </c>
      <c r="T9" s="1">
        <v>237056</v>
      </c>
      <c r="U9" s="13">
        <f t="shared" si="2"/>
        <v>1.9106625411325573</v>
      </c>
    </row>
    <row r="10" spans="1:21" s="8" customFormat="1" ht="15.75" x14ac:dyDescent="0.25">
      <c r="A10" s="18" t="s">
        <v>5</v>
      </c>
      <c r="B10" s="11"/>
      <c r="C10" s="1">
        <v>33085</v>
      </c>
      <c r="D10" s="20">
        <v>45623</v>
      </c>
      <c r="E10" s="12">
        <f t="shared" si="0"/>
        <v>0.37896327640924898</v>
      </c>
      <c r="G10" s="1">
        <v>6080288</v>
      </c>
      <c r="H10" s="19">
        <v>6080288</v>
      </c>
      <c r="I10" s="13">
        <f t="shared" ref="I10:I30" si="5">H10/G10-1</f>
        <v>0</v>
      </c>
      <c r="K10" s="1">
        <v>40701</v>
      </c>
      <c r="L10" s="19">
        <v>40701</v>
      </c>
      <c r="M10" s="13">
        <f t="shared" si="3"/>
        <v>0</v>
      </c>
      <c r="O10" s="1">
        <v>138162</v>
      </c>
      <c r="P10" s="19">
        <v>138162</v>
      </c>
      <c r="Q10" s="13">
        <f t="shared" si="4"/>
        <v>0</v>
      </c>
      <c r="S10" s="1">
        <v>90987</v>
      </c>
      <c r="T10" s="19">
        <v>45000</v>
      </c>
      <c r="U10" s="13">
        <f t="shared" si="2"/>
        <v>-0.50542385175904248</v>
      </c>
    </row>
    <row r="11" spans="1:21" s="8" customFormat="1" ht="15.75" x14ac:dyDescent="0.25">
      <c r="A11" s="18" t="s">
        <v>6</v>
      </c>
      <c r="B11" s="11"/>
      <c r="C11" s="1">
        <v>64386</v>
      </c>
      <c r="D11" s="15">
        <v>66731</v>
      </c>
      <c r="E11" s="12">
        <f t="shared" si="0"/>
        <v>3.6420961078495351E-2</v>
      </c>
      <c r="G11" s="1">
        <v>3948688</v>
      </c>
      <c r="H11" s="1">
        <v>4473138</v>
      </c>
      <c r="I11" s="13">
        <f>H11/G11-1</f>
        <v>0.13281626707402561</v>
      </c>
      <c r="K11" s="1">
        <v>4967617</v>
      </c>
      <c r="L11" s="1">
        <v>5335865</v>
      </c>
      <c r="M11" s="13">
        <f t="shared" ref="M11:M30" si="6">L11/K11-1</f>
        <v>7.4129708469875988E-2</v>
      </c>
      <c r="O11" s="1">
        <v>5936238</v>
      </c>
      <c r="P11" s="1">
        <v>5976533</v>
      </c>
      <c r="Q11" s="13">
        <f t="shared" si="1"/>
        <v>6.787969080754408E-3</v>
      </c>
      <c r="S11" s="1">
        <v>2141232</v>
      </c>
      <c r="T11" s="1">
        <v>2275588</v>
      </c>
      <c r="U11" s="13">
        <f t="shared" si="2"/>
        <v>6.2747054032444849E-2</v>
      </c>
    </row>
    <row r="12" spans="1:21" s="8" customFormat="1" ht="15.75" x14ac:dyDescent="0.25">
      <c r="A12" s="18" t="s">
        <v>7</v>
      </c>
      <c r="B12" s="11"/>
      <c r="C12" s="1">
        <v>2172944</v>
      </c>
      <c r="D12" s="15">
        <v>2242902</v>
      </c>
      <c r="E12" s="12">
        <f t="shared" si="0"/>
        <v>3.2195031257133078E-2</v>
      </c>
      <c r="G12" s="1">
        <v>7313205</v>
      </c>
      <c r="H12" s="1">
        <v>7706706</v>
      </c>
      <c r="I12" s="13">
        <f t="shared" si="5"/>
        <v>5.3806915025628399E-2</v>
      </c>
      <c r="K12" s="1">
        <v>16945436</v>
      </c>
      <c r="L12" s="1">
        <v>15753523</v>
      </c>
      <c r="M12" s="13">
        <f t="shared" si="6"/>
        <v>-7.0338290498987432E-2</v>
      </c>
      <c r="O12" s="1">
        <v>851831</v>
      </c>
      <c r="P12" s="1">
        <v>984727</v>
      </c>
      <c r="Q12" s="13">
        <f t="shared" si="1"/>
        <v>0.1560121667326031</v>
      </c>
      <c r="S12" s="1">
        <v>824109</v>
      </c>
      <c r="T12" s="1">
        <v>848227</v>
      </c>
      <c r="U12" s="13">
        <f t="shared" si="2"/>
        <v>2.9265546183817825E-2</v>
      </c>
    </row>
    <row r="13" spans="1:21" s="8" customFormat="1" ht="15.75" x14ac:dyDescent="0.25">
      <c r="A13" s="18" t="s">
        <v>8</v>
      </c>
      <c r="B13" s="11"/>
      <c r="C13" s="1">
        <v>2969873</v>
      </c>
      <c r="D13" s="15">
        <v>2549999</v>
      </c>
      <c r="E13" s="12">
        <f t="shared" si="0"/>
        <v>-0.14137776261813217</v>
      </c>
      <c r="G13" s="1" t="s">
        <v>25</v>
      </c>
      <c r="H13" s="1" t="s">
        <v>25</v>
      </c>
      <c r="I13" s="13" t="s">
        <v>25</v>
      </c>
      <c r="J13" s="14"/>
      <c r="K13" s="1" t="s">
        <v>25</v>
      </c>
      <c r="L13" s="1" t="s">
        <v>25</v>
      </c>
      <c r="M13" s="13" t="s">
        <v>25</v>
      </c>
      <c r="N13" s="14"/>
      <c r="O13" s="1" t="s">
        <v>25</v>
      </c>
      <c r="P13" s="1" t="s">
        <v>25</v>
      </c>
      <c r="Q13" s="13" t="s">
        <v>25</v>
      </c>
      <c r="R13" s="14"/>
      <c r="S13" s="1">
        <v>0</v>
      </c>
      <c r="T13" s="1">
        <v>0</v>
      </c>
      <c r="U13" s="13">
        <v>0</v>
      </c>
    </row>
    <row r="14" spans="1:21" s="8" customFormat="1" ht="15.75" x14ac:dyDescent="0.25">
      <c r="A14" s="18" t="s">
        <v>9</v>
      </c>
      <c r="B14" s="11"/>
      <c r="C14" s="1">
        <v>1317017</v>
      </c>
      <c r="D14" s="15">
        <v>1300442</v>
      </c>
      <c r="E14" s="12">
        <f t="shared" si="0"/>
        <v>-1.2585258960210788E-2</v>
      </c>
      <c r="G14" s="1">
        <v>0</v>
      </c>
      <c r="H14" s="1">
        <v>0</v>
      </c>
      <c r="I14" s="13">
        <v>0</v>
      </c>
      <c r="K14" s="1">
        <v>841851</v>
      </c>
      <c r="L14" s="1">
        <v>947924</v>
      </c>
      <c r="M14" s="13">
        <f t="shared" si="6"/>
        <v>0.12599973154394295</v>
      </c>
      <c r="O14" s="1">
        <v>1405000</v>
      </c>
      <c r="P14" s="1">
        <v>1188340</v>
      </c>
      <c r="Q14" s="13">
        <f t="shared" si="1"/>
        <v>-0.15420640569395017</v>
      </c>
      <c r="S14" s="1">
        <v>468974</v>
      </c>
      <c r="T14" s="1">
        <v>656564</v>
      </c>
      <c r="U14" s="13">
        <f t="shared" si="2"/>
        <v>0.40000085292574861</v>
      </c>
    </row>
    <row r="15" spans="1:21" s="8" customFormat="1" ht="15.75" x14ac:dyDescent="0.25">
      <c r="A15" s="18" t="s">
        <v>10</v>
      </c>
      <c r="B15" s="11"/>
      <c r="C15" s="1">
        <v>577457</v>
      </c>
      <c r="D15" s="15">
        <v>780874</v>
      </c>
      <c r="E15" s="12">
        <f t="shared" si="0"/>
        <v>0.35226345857786812</v>
      </c>
      <c r="G15" s="1">
        <v>10794856</v>
      </c>
      <c r="H15" s="1">
        <v>11373082</v>
      </c>
      <c r="I15" s="13">
        <f t="shared" si="5"/>
        <v>5.3564957235186839E-2</v>
      </c>
      <c r="K15" s="1">
        <v>7849940</v>
      </c>
      <c r="L15" s="1">
        <v>8975429</v>
      </c>
      <c r="M15" s="13">
        <f t="shared" si="6"/>
        <v>0.1433754907680822</v>
      </c>
      <c r="O15" s="1">
        <v>857537</v>
      </c>
      <c r="P15" s="1">
        <v>847322</v>
      </c>
      <c r="Q15" s="13">
        <f t="shared" si="1"/>
        <v>-1.1912022455007776E-2</v>
      </c>
      <c r="S15" s="1">
        <v>626356</v>
      </c>
      <c r="T15" s="1">
        <v>685969</v>
      </c>
      <c r="U15" s="13">
        <f t="shared" si="2"/>
        <v>9.5174309817420033E-2</v>
      </c>
    </row>
    <row r="16" spans="1:21" s="8" customFormat="1" ht="15.75" x14ac:dyDescent="0.25">
      <c r="A16" s="18" t="s">
        <v>11</v>
      </c>
      <c r="B16" s="11"/>
      <c r="C16" s="1">
        <v>378</v>
      </c>
      <c r="D16" s="20">
        <v>92</v>
      </c>
      <c r="E16" s="12">
        <f t="shared" si="0"/>
        <v>-0.75661375661375663</v>
      </c>
      <c r="G16" s="1">
        <v>0</v>
      </c>
      <c r="H16" s="1">
        <v>0</v>
      </c>
      <c r="I16" s="13">
        <v>0</v>
      </c>
      <c r="K16" s="1">
        <v>0</v>
      </c>
      <c r="L16" s="1">
        <v>0</v>
      </c>
      <c r="M16" s="13">
        <v>0</v>
      </c>
      <c r="O16" s="1">
        <v>276000</v>
      </c>
      <c r="P16" s="1">
        <v>268768</v>
      </c>
      <c r="Q16" s="13">
        <f t="shared" si="1"/>
        <v>-2.6202898550724663E-2</v>
      </c>
      <c r="S16" s="1">
        <v>1550</v>
      </c>
      <c r="T16" s="19">
        <v>1550</v>
      </c>
      <c r="U16" s="13">
        <f t="shared" si="2"/>
        <v>0</v>
      </c>
    </row>
    <row r="17" spans="1:21" s="8" customFormat="1" ht="15.75" x14ac:dyDescent="0.25">
      <c r="A17" s="18" t="s">
        <v>12</v>
      </c>
      <c r="B17" s="11"/>
      <c r="C17" s="1">
        <v>0</v>
      </c>
      <c r="D17" s="20">
        <v>0</v>
      </c>
      <c r="E17" s="12">
        <v>0</v>
      </c>
      <c r="G17" s="1" t="s">
        <v>25</v>
      </c>
      <c r="H17" s="1" t="s">
        <v>25</v>
      </c>
      <c r="I17" s="13" t="s">
        <v>25</v>
      </c>
      <c r="K17" s="1">
        <v>16324000</v>
      </c>
      <c r="L17" s="19">
        <v>16324000</v>
      </c>
      <c r="M17" s="13">
        <v>0</v>
      </c>
      <c r="O17" s="1">
        <v>170000</v>
      </c>
      <c r="P17" s="19">
        <v>170000</v>
      </c>
      <c r="Q17" s="13">
        <f t="shared" si="1"/>
        <v>0</v>
      </c>
      <c r="S17" s="1">
        <v>319750</v>
      </c>
      <c r="T17" s="19">
        <v>319750</v>
      </c>
      <c r="U17" s="13">
        <f t="shared" si="2"/>
        <v>0</v>
      </c>
    </row>
    <row r="18" spans="1:21" s="8" customFormat="1" ht="15.75" x14ac:dyDescent="0.25">
      <c r="A18" s="18" t="s">
        <v>13</v>
      </c>
      <c r="B18" s="11"/>
      <c r="C18" s="1">
        <v>753</v>
      </c>
      <c r="D18" s="15">
        <v>714</v>
      </c>
      <c r="E18" s="12">
        <f t="shared" si="0"/>
        <v>-5.1792828685258918E-2</v>
      </c>
      <c r="G18" s="1">
        <v>183505</v>
      </c>
      <c r="H18" s="1">
        <v>222257</v>
      </c>
      <c r="I18" s="13">
        <f t="shared" si="5"/>
        <v>0.21117680717146681</v>
      </c>
      <c r="K18" s="1">
        <v>0</v>
      </c>
      <c r="L18" s="1">
        <v>0</v>
      </c>
      <c r="M18" s="13">
        <v>0</v>
      </c>
      <c r="O18" s="1">
        <v>2774135</v>
      </c>
      <c r="P18" s="1">
        <v>3089332</v>
      </c>
      <c r="Q18" s="13">
        <f t="shared" si="1"/>
        <v>0.11361992116461517</v>
      </c>
      <c r="S18" s="1">
        <v>0</v>
      </c>
      <c r="T18" s="1">
        <v>0</v>
      </c>
      <c r="U18" s="13">
        <v>0</v>
      </c>
    </row>
    <row r="19" spans="1:21" s="8" customFormat="1" ht="15.75" x14ac:dyDescent="0.25">
      <c r="A19" s="18" t="s">
        <v>14</v>
      </c>
      <c r="B19" s="11"/>
      <c r="C19" s="1">
        <v>431682</v>
      </c>
      <c r="D19" s="15">
        <v>438020</v>
      </c>
      <c r="E19" s="12">
        <f t="shared" si="0"/>
        <v>1.4682103956152881E-2</v>
      </c>
      <c r="G19" s="1">
        <v>5495654</v>
      </c>
      <c r="H19" s="1">
        <v>5656116</v>
      </c>
      <c r="I19" s="13">
        <f t="shared" si="5"/>
        <v>2.9197980804468449E-2</v>
      </c>
      <c r="K19" s="1">
        <v>4671986</v>
      </c>
      <c r="L19" s="1">
        <v>4805955</v>
      </c>
      <c r="M19" s="13">
        <f t="shared" si="6"/>
        <v>2.8674957502013099E-2</v>
      </c>
      <c r="O19" s="1">
        <v>5341497</v>
      </c>
      <c r="P19" s="1">
        <v>5988578</v>
      </c>
      <c r="Q19" s="13">
        <f t="shared" si="1"/>
        <v>0.12114225656215849</v>
      </c>
      <c r="S19" s="1">
        <v>1113762</v>
      </c>
      <c r="T19" s="1">
        <v>1269541</v>
      </c>
      <c r="U19" s="13">
        <f t="shared" si="2"/>
        <v>0.13986740434670963</v>
      </c>
    </row>
    <row r="20" spans="1:21" s="8" customFormat="1" ht="15.75" x14ac:dyDescent="0.25">
      <c r="A20" s="18" t="s">
        <v>15</v>
      </c>
      <c r="B20" s="11"/>
      <c r="C20" s="1">
        <v>0</v>
      </c>
      <c r="D20" s="20">
        <v>0</v>
      </c>
      <c r="E20" s="12">
        <v>0</v>
      </c>
      <c r="G20" s="1" t="s">
        <v>25</v>
      </c>
      <c r="H20" s="1" t="s">
        <v>25</v>
      </c>
      <c r="I20" s="13" t="s">
        <v>25</v>
      </c>
      <c r="K20" s="1">
        <v>549000</v>
      </c>
      <c r="L20" s="19">
        <v>549000</v>
      </c>
      <c r="M20" s="13">
        <f t="shared" si="6"/>
        <v>0</v>
      </c>
      <c r="O20" s="1">
        <v>1685</v>
      </c>
      <c r="P20" s="19">
        <v>1685</v>
      </c>
      <c r="Q20" s="13">
        <f t="shared" si="1"/>
        <v>0</v>
      </c>
      <c r="S20" s="1">
        <v>164995</v>
      </c>
      <c r="T20" s="1">
        <v>216846</v>
      </c>
      <c r="U20" s="13">
        <f t="shared" si="2"/>
        <v>0.31425800781841873</v>
      </c>
    </row>
    <row r="21" spans="1:21" s="8" customFormat="1" ht="15.75" x14ac:dyDescent="0.25">
      <c r="A21" s="18" t="s">
        <v>24</v>
      </c>
      <c r="B21" s="11"/>
      <c r="C21" s="1">
        <v>14344</v>
      </c>
      <c r="D21" s="15">
        <v>12596</v>
      </c>
      <c r="E21" s="12">
        <f t="shared" si="0"/>
        <v>-0.12186279977691017</v>
      </c>
      <c r="G21" s="1">
        <v>5310232</v>
      </c>
      <c r="H21" s="1">
        <v>5785906</v>
      </c>
      <c r="I21" s="13">
        <f t="shared" si="5"/>
        <v>8.9576877243781494E-2</v>
      </c>
      <c r="K21" s="1">
        <v>745562</v>
      </c>
      <c r="L21" s="1">
        <v>855287</v>
      </c>
      <c r="M21" s="13">
        <f t="shared" si="6"/>
        <v>0.14717085902983262</v>
      </c>
      <c r="O21" s="1">
        <v>318273</v>
      </c>
      <c r="P21" s="1">
        <v>377780</v>
      </c>
      <c r="Q21" s="13">
        <f t="shared" si="1"/>
        <v>0.18696842019272752</v>
      </c>
      <c r="S21" s="1">
        <v>531712</v>
      </c>
      <c r="T21" s="1">
        <v>546884</v>
      </c>
      <c r="U21" s="13">
        <f t="shared" si="2"/>
        <v>2.8534244102070394E-2</v>
      </c>
    </row>
    <row r="22" spans="1:21" s="8" customFormat="1" ht="15.75" x14ac:dyDescent="0.25">
      <c r="A22" s="18" t="s">
        <v>16</v>
      </c>
      <c r="B22" s="11"/>
      <c r="C22" s="1">
        <v>0</v>
      </c>
      <c r="D22" s="15">
        <v>0</v>
      </c>
      <c r="E22" s="12">
        <v>0</v>
      </c>
      <c r="G22" s="1" t="s">
        <v>25</v>
      </c>
      <c r="H22" s="1" t="s">
        <v>25</v>
      </c>
      <c r="I22" s="13" t="s">
        <v>25</v>
      </c>
      <c r="K22" s="1">
        <v>77000</v>
      </c>
      <c r="L22" s="19">
        <v>77000</v>
      </c>
      <c r="M22" s="13">
        <f t="shared" si="6"/>
        <v>0</v>
      </c>
      <c r="O22" s="1">
        <v>2257000</v>
      </c>
      <c r="P22" s="19">
        <v>2257000</v>
      </c>
      <c r="Q22" s="13">
        <f t="shared" si="1"/>
        <v>0</v>
      </c>
      <c r="S22" s="1" t="s">
        <v>25</v>
      </c>
      <c r="T22" s="1" t="s">
        <v>25</v>
      </c>
      <c r="U22" s="13" t="s">
        <v>25</v>
      </c>
    </row>
    <row r="23" spans="1:21" s="8" customFormat="1" ht="15.75" x14ac:dyDescent="0.25">
      <c r="A23" s="18" t="s">
        <v>17</v>
      </c>
      <c r="B23" s="11"/>
      <c r="C23" s="1">
        <v>222548</v>
      </c>
      <c r="D23" s="15">
        <v>244813</v>
      </c>
      <c r="E23" s="12">
        <f t="shared" si="0"/>
        <v>0.10004583280910184</v>
      </c>
      <c r="G23" s="1">
        <v>1792466</v>
      </c>
      <c r="H23" s="1">
        <v>1591870</v>
      </c>
      <c r="I23" s="13">
        <f t="shared" si="5"/>
        <v>-0.11191063038294724</v>
      </c>
      <c r="K23" s="1">
        <v>4425573</v>
      </c>
      <c r="L23" s="1">
        <v>4227860</v>
      </c>
      <c r="M23" s="13">
        <f t="shared" si="6"/>
        <v>-4.4675118905506683E-2</v>
      </c>
      <c r="O23" s="1">
        <v>10120015</v>
      </c>
      <c r="P23" s="1">
        <v>10091865</v>
      </c>
      <c r="Q23" s="13">
        <f t="shared" si="1"/>
        <v>-2.7816164304104163E-3</v>
      </c>
      <c r="S23" s="1">
        <v>43887</v>
      </c>
      <c r="T23" s="1">
        <v>36982</v>
      </c>
      <c r="U23" s="13">
        <f t="shared" si="2"/>
        <v>-0.15733588534190079</v>
      </c>
    </row>
    <row r="24" spans="1:21" s="8" customFormat="1" ht="15.75" x14ac:dyDescent="0.25">
      <c r="A24" s="18" t="s">
        <v>18</v>
      </c>
      <c r="B24" s="11"/>
      <c r="C24" s="1">
        <v>320044</v>
      </c>
      <c r="D24" s="15">
        <v>359328</v>
      </c>
      <c r="E24" s="12">
        <f t="shared" si="0"/>
        <v>0.12274562247690946</v>
      </c>
      <c r="G24" s="1">
        <v>6994620</v>
      </c>
      <c r="H24" s="1">
        <v>7045070</v>
      </c>
      <c r="I24" s="13">
        <f t="shared" si="5"/>
        <v>7.2126863217729653E-3</v>
      </c>
      <c r="K24" s="1">
        <v>0</v>
      </c>
      <c r="L24" s="1">
        <v>0</v>
      </c>
      <c r="M24" s="13">
        <v>0</v>
      </c>
      <c r="O24" s="1">
        <v>131421</v>
      </c>
      <c r="P24" s="1">
        <v>117646</v>
      </c>
      <c r="Q24" s="13">
        <f t="shared" si="1"/>
        <v>-0.10481582091142205</v>
      </c>
      <c r="S24" s="1">
        <v>143346</v>
      </c>
      <c r="T24" s="1">
        <v>189545</v>
      </c>
      <c r="U24" s="13">
        <f t="shared" si="2"/>
        <v>0.32229012319841499</v>
      </c>
    </row>
    <row r="25" spans="1:21" s="8" customFormat="1" ht="15.75" x14ac:dyDescent="0.25">
      <c r="A25" s="18" t="s">
        <v>19</v>
      </c>
      <c r="B25" s="11"/>
      <c r="C25" s="1">
        <v>90817</v>
      </c>
      <c r="D25" s="15">
        <v>98033</v>
      </c>
      <c r="E25" s="12">
        <f t="shared" si="0"/>
        <v>7.9456489423786358E-2</v>
      </c>
      <c r="G25" s="1">
        <v>1881058</v>
      </c>
      <c r="H25" s="1">
        <v>2268046</v>
      </c>
      <c r="I25" s="13">
        <f t="shared" si="5"/>
        <v>0.20572890362763929</v>
      </c>
      <c r="K25" s="1">
        <v>5889617</v>
      </c>
      <c r="L25" s="1">
        <v>6884386</v>
      </c>
      <c r="M25" s="13">
        <f t="shared" si="6"/>
        <v>0.16890215441853007</v>
      </c>
      <c r="O25" s="1">
        <v>2175073</v>
      </c>
      <c r="P25" s="1">
        <v>1739914</v>
      </c>
      <c r="Q25" s="13">
        <f t="shared" si="1"/>
        <v>-0.20006638857638337</v>
      </c>
      <c r="S25" s="1">
        <v>1017584</v>
      </c>
      <c r="T25" s="1">
        <v>982226</v>
      </c>
      <c r="U25" s="13">
        <f t="shared" si="2"/>
        <v>-3.4747008600764184E-2</v>
      </c>
    </row>
    <row r="26" spans="1:21" s="8" customFormat="1" ht="15.75" x14ac:dyDescent="0.25">
      <c r="A26" s="18" t="s">
        <v>20</v>
      </c>
      <c r="B26" s="11"/>
      <c r="C26" s="1">
        <v>148519</v>
      </c>
      <c r="D26" s="15">
        <v>0</v>
      </c>
      <c r="E26" s="12">
        <f t="shared" si="0"/>
        <v>-1</v>
      </c>
      <c r="G26" s="1" t="s">
        <v>25</v>
      </c>
      <c r="H26" s="15" t="s">
        <v>25</v>
      </c>
      <c r="I26" s="13" t="s">
        <v>25</v>
      </c>
      <c r="K26" s="1">
        <v>4137916</v>
      </c>
      <c r="L26" s="1">
        <v>6038432</v>
      </c>
      <c r="M26" s="13">
        <f t="shared" si="6"/>
        <v>0.45929303543136202</v>
      </c>
      <c r="O26" s="1">
        <v>16039678</v>
      </c>
      <c r="P26" s="1">
        <v>11715233</v>
      </c>
      <c r="Q26" s="13">
        <f t="shared" si="1"/>
        <v>-0.26960921534709115</v>
      </c>
      <c r="S26" s="1" t="s">
        <v>25</v>
      </c>
      <c r="T26" s="1" t="s">
        <v>25</v>
      </c>
      <c r="U26" s="13" t="s">
        <v>25</v>
      </c>
    </row>
    <row r="27" spans="1:21" s="8" customFormat="1" ht="15.75" x14ac:dyDescent="0.25">
      <c r="A27" s="18" t="s">
        <v>21</v>
      </c>
      <c r="B27" s="11"/>
      <c r="C27" s="1">
        <v>15000</v>
      </c>
      <c r="D27" s="20">
        <v>15000</v>
      </c>
      <c r="E27" s="12">
        <v>0</v>
      </c>
      <c r="G27" s="1">
        <v>0</v>
      </c>
      <c r="H27" s="1">
        <v>0</v>
      </c>
      <c r="I27" s="13">
        <v>0</v>
      </c>
      <c r="K27" s="1">
        <v>0</v>
      </c>
      <c r="L27" s="1">
        <v>0</v>
      </c>
      <c r="M27" s="13">
        <v>0</v>
      </c>
      <c r="O27" s="1" t="s">
        <v>25</v>
      </c>
      <c r="P27" s="1" t="s">
        <v>25</v>
      </c>
      <c r="Q27" s="13" t="s">
        <v>25</v>
      </c>
      <c r="S27" s="1" t="s">
        <v>25</v>
      </c>
      <c r="T27" s="1" t="s">
        <v>25</v>
      </c>
      <c r="U27" s="13" t="s">
        <v>25</v>
      </c>
    </row>
    <row r="28" spans="1:21" s="8" customFormat="1" ht="15.75" x14ac:dyDescent="0.25">
      <c r="A28" s="18" t="s">
        <v>22</v>
      </c>
      <c r="B28" s="11"/>
      <c r="C28" s="1">
        <v>506019</v>
      </c>
      <c r="D28" s="15">
        <v>501268</v>
      </c>
      <c r="E28" s="12">
        <f t="shared" si="0"/>
        <v>-9.3889755127771757E-3</v>
      </c>
      <c r="G28" s="1">
        <v>8384944</v>
      </c>
      <c r="H28" s="1">
        <v>8356699</v>
      </c>
      <c r="I28" s="13">
        <f t="shared" si="5"/>
        <v>-3.3685377028158658E-3</v>
      </c>
      <c r="K28" s="1">
        <v>41685326</v>
      </c>
      <c r="L28" s="1">
        <v>41286761</v>
      </c>
      <c r="M28" s="13">
        <f t="shared" si="6"/>
        <v>-9.5612782301378596E-3</v>
      </c>
      <c r="O28" s="1">
        <v>776990</v>
      </c>
      <c r="P28" s="1">
        <v>1607232</v>
      </c>
      <c r="Q28" s="13">
        <f t="shared" si="1"/>
        <v>1.0685362745981286</v>
      </c>
      <c r="S28" s="1">
        <v>14076</v>
      </c>
      <c r="T28" s="1">
        <v>36397</v>
      </c>
      <c r="U28" s="13">
        <f t="shared" si="2"/>
        <v>1.5857487922705316</v>
      </c>
    </row>
    <row r="29" spans="1:21" s="8" customFormat="1" ht="15.75" x14ac:dyDescent="0.25">
      <c r="A29" s="18" t="s">
        <v>23</v>
      </c>
      <c r="B29" s="11"/>
      <c r="C29" s="1">
        <v>456068</v>
      </c>
      <c r="D29" s="15">
        <v>560301</v>
      </c>
      <c r="E29" s="12">
        <f t="shared" si="0"/>
        <v>0.22854705877193759</v>
      </c>
      <c r="G29" s="1">
        <v>1115605</v>
      </c>
      <c r="H29" s="1">
        <v>806911</v>
      </c>
      <c r="I29" s="13">
        <f t="shared" si="5"/>
        <v>-0.27670546474782742</v>
      </c>
      <c r="K29" s="1">
        <v>6882506</v>
      </c>
      <c r="L29" s="1">
        <v>8953918</v>
      </c>
      <c r="M29" s="13">
        <f t="shared" si="6"/>
        <v>0.30096769984653848</v>
      </c>
      <c r="O29" s="1">
        <v>7001983</v>
      </c>
      <c r="P29" s="1">
        <v>7332689</v>
      </c>
      <c r="Q29" s="13">
        <f t="shared" si="1"/>
        <v>4.723033460663939E-2</v>
      </c>
      <c r="S29" s="1">
        <v>1750698</v>
      </c>
      <c r="T29" s="1">
        <v>1575376</v>
      </c>
      <c r="U29" s="13">
        <f t="shared" si="2"/>
        <v>-0.10014405682761962</v>
      </c>
    </row>
    <row r="30" spans="1:21" s="7" customFormat="1" x14ac:dyDescent="0.25">
      <c r="B30" s="6"/>
      <c r="C30" s="3">
        <f>SUM(C5:C29)</f>
        <v>10248385</v>
      </c>
      <c r="D30" s="3">
        <f>SUM(D5:D29)</f>
        <v>10202841</v>
      </c>
      <c r="E30" s="4">
        <f t="shared" si="0"/>
        <v>-4.4440172768684949E-3</v>
      </c>
      <c r="F30" s="5"/>
      <c r="G30" s="3">
        <f>SUM(G5:G29)</f>
        <v>61313176</v>
      </c>
      <c r="H30" s="3">
        <f>SUM(H5:H29)</f>
        <v>63541762</v>
      </c>
      <c r="I30" s="21">
        <f t="shared" si="5"/>
        <v>3.6347587017837801E-2</v>
      </c>
      <c r="J30" s="5"/>
      <c r="K30" s="3">
        <f>SUM(K5:K29)</f>
        <v>168983491</v>
      </c>
      <c r="L30" s="3">
        <f>SUM(L5:L29)</f>
        <v>174250236</v>
      </c>
      <c r="M30" s="21">
        <f t="shared" si="6"/>
        <v>3.116721621048768E-2</v>
      </c>
      <c r="N30" s="5"/>
      <c r="O30" s="3">
        <f>SUM(O5:O29)</f>
        <v>67434061</v>
      </c>
      <c r="P30" s="3">
        <f>SUM(P5:P29)</f>
        <v>63720011</v>
      </c>
      <c r="Q30" s="21">
        <f t="shared" si="1"/>
        <v>-5.5076766027779334E-2</v>
      </c>
      <c r="R30" s="5"/>
      <c r="S30" s="3">
        <f>SUM(S5:S29)</f>
        <v>9378882</v>
      </c>
      <c r="T30" s="3">
        <f>SUM(T5:T29)</f>
        <v>10038038</v>
      </c>
      <c r="U30" s="21">
        <f t="shared" si="2"/>
        <v>7.028087143009154E-2</v>
      </c>
    </row>
    <row r="31" spans="1:21" s="7" customFormat="1" x14ac:dyDescent="0.25">
      <c r="B31" s="6"/>
    </row>
    <row r="32" spans="1:21" s="7" customFormat="1" ht="15.75" x14ac:dyDescent="0.25">
      <c r="A32" s="16" t="s">
        <v>33</v>
      </c>
      <c r="B32" s="6"/>
    </row>
    <row r="33" spans="1:2" s="7" customFormat="1" ht="15.75" x14ac:dyDescent="0.25">
      <c r="A33" s="17" t="s">
        <v>32</v>
      </c>
      <c r="B33" s="6"/>
    </row>
    <row r="34" spans="1:2" x14ac:dyDescent="0.25">
      <c r="A34" t="s">
        <v>35</v>
      </c>
    </row>
    <row r="35" spans="1:2" x14ac:dyDescent="0.25">
      <c r="A35" t="s">
        <v>36</v>
      </c>
    </row>
    <row r="46" spans="1:2" x14ac:dyDescent="0.25">
      <c r="B46"/>
    </row>
    <row r="47" spans="1:2" x14ac:dyDescent="0.25">
      <c r="B47"/>
    </row>
    <row r="48" spans="1:2" x14ac:dyDescent="0.25">
      <c r="B48"/>
    </row>
    <row r="49" spans="2:2" x14ac:dyDescent="0.25">
      <c r="B49"/>
    </row>
    <row r="50" spans="2:2" x14ac:dyDescent="0.25">
      <c r="B50"/>
    </row>
  </sheetData>
  <mergeCells count="5">
    <mergeCell ref="C3:E3"/>
    <mergeCell ref="G3:I3"/>
    <mergeCell ref="K3:M3"/>
    <mergeCell ref="O3:Q3"/>
    <mergeCell ref="S3:U3"/>
  </mergeCells>
  <conditionalFormatting sqref="E5:E3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{0850A9C3-032D-4066-AFEB-ED78D5D9426F}</x14:id>
        </ext>
      </extLst>
    </cfRule>
  </conditionalFormatting>
  <conditionalFormatting sqref="I5:I3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{95A4EE18-CD2F-409B-8AA4-4123719B1886}</x14:id>
        </ext>
      </extLst>
    </cfRule>
  </conditionalFormatting>
  <conditionalFormatting sqref="M5:M3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{17F6ADD1-3AD7-4E41-B0DB-3E46EEF4B1F6}</x14:id>
        </ext>
      </extLst>
    </cfRule>
  </conditionalFormatting>
  <conditionalFormatting sqref="Q5:Q3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{1CE680BC-3B4C-4451-8AB3-514B7D663C3F}</x14:id>
        </ext>
      </extLst>
    </cfRule>
  </conditionalFormatting>
  <conditionalFormatting sqref="U5:U3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{F6E1FB66-82D7-4110-860C-0216A5F42F84}</x14:id>
        </ext>
      </extLst>
    </cfRule>
  </conditionalFormatting>
  <pageMargins left="0.7" right="0.7" top="0.75" bottom="0.75" header="0.3" footer="0.3"/>
  <pageSetup paperSize="9" scale="74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50A9C3-032D-4066-AFEB-ED78D5D942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E5:E30</xm:sqref>
        </x14:conditionalFormatting>
        <x14:conditionalFormatting xmlns:xm="http://schemas.microsoft.com/office/excel/2006/main">
          <x14:cfRule type="dataBar" id="{95A4EE18-CD2F-409B-8AA4-4123719B18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I5:I30</xm:sqref>
        </x14:conditionalFormatting>
        <x14:conditionalFormatting xmlns:xm="http://schemas.microsoft.com/office/excel/2006/main">
          <x14:cfRule type="dataBar" id="{17F6ADD1-3AD7-4E41-B0DB-3E46EEF4B1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M5:M30</xm:sqref>
        </x14:conditionalFormatting>
        <x14:conditionalFormatting xmlns:xm="http://schemas.microsoft.com/office/excel/2006/main">
          <x14:cfRule type="dataBar" id="{1CE680BC-3B4C-4451-8AB3-514B7D663C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Q5:Q30</xm:sqref>
        </x14:conditionalFormatting>
        <x14:conditionalFormatting xmlns:xm="http://schemas.microsoft.com/office/excel/2006/main">
          <x14:cfRule type="dataBar" id="{F6E1FB66-82D7-4110-860C-0216A5F42F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U5:U30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TRAFFICO PORTI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D'Agostino</dc:creator>
  <cp:lastModifiedBy>Pucchi</cp:lastModifiedBy>
  <cp:lastPrinted>2016-03-11T10:11:37Z</cp:lastPrinted>
  <dcterms:created xsi:type="dcterms:W3CDTF">2014-09-18T12:59:40Z</dcterms:created>
  <dcterms:modified xsi:type="dcterms:W3CDTF">2016-03-11T10:36:36Z</dcterms:modified>
</cp:coreProperties>
</file>